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36F1F52-5302-400F-9744-D3E151BB7173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45" i="1"/>
  <c r="G65" i="1" s="1"/>
  <c r="F45" i="1"/>
  <c r="F65" i="1" s="1"/>
  <c r="E45" i="1"/>
  <c r="D45" i="1"/>
  <c r="C45" i="1"/>
  <c r="B45" i="1"/>
  <c r="C41" i="1"/>
  <c r="G39" i="1"/>
  <c r="G37" i="1" s="1"/>
  <c r="G41" i="1" s="1"/>
  <c r="F37" i="1"/>
  <c r="E37" i="1"/>
  <c r="D37" i="1"/>
  <c r="C37" i="1"/>
  <c r="B37" i="1"/>
  <c r="G35" i="1"/>
  <c r="F35" i="1"/>
  <c r="E35" i="1"/>
  <c r="D35" i="1"/>
  <c r="C35" i="1"/>
  <c r="B35" i="1"/>
  <c r="B41" i="1" s="1"/>
  <c r="D41" i="1" l="1"/>
  <c r="F41" i="1"/>
  <c r="F70" i="1" s="1"/>
  <c r="C65" i="1"/>
  <c r="C70" i="1" s="1"/>
  <c r="E65" i="1"/>
  <c r="E41" i="1"/>
  <c r="B65" i="1"/>
  <c r="B70" i="1" s="1"/>
  <c r="D65" i="1"/>
  <c r="G75" i="1"/>
  <c r="G42" i="1"/>
  <c r="G70" i="1"/>
  <c r="E70" i="1" l="1"/>
  <c r="D70" i="1"/>
</calcChain>
</file>

<file path=xl/sharedStrings.xml><?xml version="1.0" encoding="utf-8"?>
<sst xmlns="http://schemas.openxmlformats.org/spreadsheetml/2006/main" count="90" uniqueCount="90">
  <si>
    <t xml:space="preserve">Municipio de Cheran, Michoacán                                                                      </t>
  </si>
  <si>
    <t>Estado Analítico de Ingresos Detallado - LDF</t>
  </si>
  <si>
    <t>DEL 01 DE ENERO DEL 2024 AL 30 DE SEPTIEMBRE DEL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</si>
  <si>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</si>
  <si>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</si>
  <si>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</si>
  <si>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</si>
  <si>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</si>
  <si>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</si>
  <si>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</si>
  <si>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</si>
  <si>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</si>
  <si>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</si>
  <si>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</si>
  <si>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</si>
  <si>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</si>
  <si>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</si>
  <si>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</si>
  <si>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</si>
  <si>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</si>
  <si>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</si>
  <si>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</si>
  <si>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</si>
  <si>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</si>
  <si>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</si>
  <si>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</si>
  <si>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</si>
  <si>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</si>
  <si>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</si>
  <si>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</si>
  <si>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</si>
  <si>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</si>
  <si>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</si>
  <si>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</si>
  <si>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</si>
  <si>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</si>
  <si>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</si>
  <si>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</si>
  <si>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</si>
  <si>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</si>
  <si>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</si>
  <si>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</si>
  <si>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</si>
  <si>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</si>
  <si>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</si>
  <si>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</si>
  <si>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</si>
  <si>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</si>
  <si>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</si>
  <si>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</si>
  <si>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</si>
  <si>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</si>
  <si>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</si>
  <si>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</si>
  <si>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</si>
  <si>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</si>
  <si>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</si>
  <si>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</si>
  <si>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</si>
  <si>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</si>
  <si>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</si>
  <si>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</si>
  <si>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</si>
  <si>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</si>
  <si>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</si>
  <si>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</si>
  <si>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</si>
  <si>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</si>
  <si>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</si>
  <si>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</si>
  <si>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</si>
  <si>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</si>
  <si>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</si>
  <si>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</si>
  <si>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K’ERI JANHASKATICHA</t>
  </si>
  <si>
    <t>CONCEJO MAYOR DE GOBIERNO COMUNAL</t>
  </si>
  <si>
    <t>“POR LA JUSTICIA, SEGURIIDAD Y RECONSTITUCIÓN DE NUESTRO TERRITORIO”</t>
  </si>
  <si>
    <t xml:space="preserve">JUCHARI JURAMUKUA </t>
  </si>
  <si>
    <t>C. GENOVEVA LEMUS JUÁREZ</t>
  </si>
  <si>
    <t xml:space="preserve">C. MELQUIADES ROMERO HUERTA </t>
  </si>
  <si>
    <t xml:space="preserve">C. FIDEL AMBROCIO SEBASTIÁN </t>
  </si>
  <si>
    <t xml:space="preserve">C. CESAR MONTOYA HERNÁNDEZ </t>
  </si>
  <si>
    <t>C. JOEL MATEO CORTÉS</t>
  </si>
  <si>
    <t xml:space="preserve">C. FRANCISCO TAPIA CAMPANUR </t>
  </si>
  <si>
    <t>C. MARÍA DE LA LUZ TORRES TOMÁS</t>
  </si>
  <si>
    <t>C. FRANCISCO ROSAS TOMÁS</t>
  </si>
  <si>
    <t>C. GALDINO SOSA SOSA</t>
  </si>
  <si>
    <t xml:space="preserve">C. MARÍA GUADALUPE RÍOS AMEZCUA </t>
  </si>
  <si>
    <t>C. ILDEFONSO SÁNCHEZ VELÁZQUEZ</t>
  </si>
  <si>
    <t xml:space="preserve">C. FIDELA DURÁN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</si>
</sst>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indent="3"/>
    </xf>
    <xf numFmtId="4" fontId="6" fillId="0" borderId="15" xfId="0" applyNumberFormat="1" applyFont="1" applyBorder="1"/>
    <xf numFmtId="0" fontId="6" fillId="0" borderId="15" xfId="0" applyFont="1" applyBorder="1" applyAlignment="1">
      <alignment horizontal="left" vertical="center" indent="6"/>
    </xf>
    <xf numFmtId="4" fontId="6" fillId="0" borderId="15" xfId="0" applyNumberFormat="1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left" indent="6"/>
    </xf>
    <xf numFmtId="0" fontId="6" fillId="0" borderId="15" xfId="0" applyFont="1" applyBorder="1" applyAlignment="1">
      <alignment horizontal="left" vertical="center" indent="9"/>
    </xf>
    <xf numFmtId="0" fontId="6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 indent="3"/>
    </xf>
    <xf numFmtId="4" fontId="5" fillId="0" borderId="15" xfId="0" applyNumberFormat="1" applyFont="1" applyBorder="1" applyAlignment="1" applyProtection="1">
      <alignment vertical="center"/>
      <protection locked="0"/>
    </xf>
    <xf numFmtId="4" fontId="6" fillId="2" borderId="16" xfId="0" applyNumberFormat="1" applyFont="1" applyFill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 indent="9"/>
    </xf>
    <xf numFmtId="0" fontId="6" fillId="0" borderId="15" xfId="0" applyFont="1" applyBorder="1" applyAlignment="1">
      <alignment horizontal="left" wrapText="1" indent="9"/>
    </xf>
    <xf numFmtId="0" fontId="6" fillId="0" borderId="15" xfId="0" applyFont="1" applyBorder="1" applyAlignment="1">
      <alignment horizontal="left" vertical="center" wrapText="1" indent="3"/>
    </xf>
    <xf numFmtId="0" fontId="5" fillId="0" borderId="15" xfId="0" applyFont="1" applyBorder="1" applyAlignment="1">
      <alignment horizontal="left" vertical="center" wrapText="1" indent="3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abSelected="1" workbookViewId="0">
      <selection activeCell="A107" sqref="A107:B107"/>
    </sheetView>
  </sheetViews>
  <sheetFormatPr baseColWidth="10" defaultColWidth="9.140625" defaultRowHeight="15" x14ac:dyDescent="0.25"/>
  <cols>
    <col min="1" max="1" width="43" customWidth="1"/>
    <col min="2" max="2" width="11.7109375" bestFit="1" customWidth="1"/>
    <col min="3" max="3" width="14" customWidth="1"/>
    <col min="4" max="4" width="11.7109375" bestFit="1" customWidth="1"/>
    <col min="5" max="6" width="10.85546875" bestFit="1" customWidth="1"/>
    <col min="7" max="7" width="11.42578125" bestFit="1" customWidth="1"/>
  </cols>
  <sheetData>
    <row r="1" spans="1:7" x14ac:dyDescent="0.25">
      <c r="A1" s="1"/>
      <c r="B1" s="2"/>
      <c r="C1" s="2"/>
      <c r="D1" s="2"/>
      <c r="E1" s="2"/>
      <c r="F1" s="2"/>
      <c r="G1" s="3"/>
    </row>
    <row r="2" spans="1:7" x14ac:dyDescent="0.25">
      <c r="A2" s="4" t="s">
        <v>0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20" t="s">
        <v>4</v>
      </c>
      <c r="B6" s="21" t="s">
        <v>5</v>
      </c>
      <c r="C6" s="21"/>
      <c r="D6" s="21"/>
      <c r="E6" s="21"/>
      <c r="F6" s="21"/>
      <c r="G6" s="21" t="s">
        <v>6</v>
      </c>
    </row>
    <row r="7" spans="1:7" ht="33.75" customHeight="1" x14ac:dyDescent="0.25">
      <c r="A7" s="22"/>
      <c r="B7" s="23" t="s">
        <v>7</v>
      </c>
      <c r="C7" s="24" t="s">
        <v>8</v>
      </c>
      <c r="D7" s="23" t="s">
        <v>9</v>
      </c>
      <c r="E7" s="23" t="s">
        <v>10</v>
      </c>
      <c r="F7" s="23" t="s">
        <v>11</v>
      </c>
      <c r="G7" s="21"/>
    </row>
    <row r="8" spans="1:7" x14ac:dyDescent="0.25">
      <c r="A8" s="25" t="s">
        <v>12</v>
      </c>
      <c r="B8" s="26"/>
      <c r="C8" s="26"/>
      <c r="D8" s="26"/>
      <c r="E8" s="26"/>
      <c r="F8" s="26"/>
      <c r="G8" s="26"/>
    </row>
    <row r="9" spans="1:7" x14ac:dyDescent="0.25">
      <c r="A9" s="27" t="s">
        <v>13</v>
      </c>
      <c r="B9" s="28">
        <v>2257751.96</v>
      </c>
      <c r="C9" s="28">
        <v>0</v>
      </c>
      <c r="D9" s="28">
        <v>2257751.96</v>
      </c>
      <c r="E9" s="28">
        <v>1299082</v>
      </c>
      <c r="F9" s="28">
        <v>1299082</v>
      </c>
      <c r="G9" s="28">
        <v>-958669.96</v>
      </c>
    </row>
    <row r="10" spans="1:7" x14ac:dyDescent="0.25">
      <c r="A10" s="27" t="s">
        <v>14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27" t="s">
        <v>15</v>
      </c>
      <c r="B11" s="28">
        <v>0</v>
      </c>
      <c r="C11" s="28">
        <v>0</v>
      </c>
      <c r="D11" s="28">
        <v>0</v>
      </c>
      <c r="E11" s="28">
        <v>125500</v>
      </c>
      <c r="F11" s="28">
        <v>125500</v>
      </c>
      <c r="G11" s="28">
        <v>125500</v>
      </c>
    </row>
    <row r="12" spans="1:7" x14ac:dyDescent="0.25">
      <c r="A12" s="27" t="s">
        <v>16</v>
      </c>
      <c r="B12" s="28">
        <v>2878400</v>
      </c>
      <c r="C12" s="28">
        <v>0</v>
      </c>
      <c r="D12" s="28">
        <v>2878400</v>
      </c>
      <c r="E12" s="28">
        <v>1894734.05</v>
      </c>
      <c r="F12" s="28">
        <v>1806169.05</v>
      </c>
      <c r="G12" s="28">
        <v>-1072230.95</v>
      </c>
    </row>
    <row r="13" spans="1:7" x14ac:dyDescent="0.25">
      <c r="A13" s="27" t="s">
        <v>17</v>
      </c>
      <c r="B13" s="28">
        <v>0</v>
      </c>
      <c r="C13" s="28">
        <v>0</v>
      </c>
      <c r="D13" s="28">
        <v>0</v>
      </c>
      <c r="E13" s="28">
        <v>296.2</v>
      </c>
      <c r="F13" s="28">
        <v>272.57</v>
      </c>
      <c r="G13" s="28">
        <v>272.57</v>
      </c>
    </row>
    <row r="14" spans="1:7" x14ac:dyDescent="0.25">
      <c r="A14" s="27" t="s">
        <v>18</v>
      </c>
      <c r="B14" s="28">
        <v>6000</v>
      </c>
      <c r="C14" s="28">
        <v>0</v>
      </c>
      <c r="D14" s="28">
        <v>6000</v>
      </c>
      <c r="E14" s="28">
        <v>66183</v>
      </c>
      <c r="F14" s="28">
        <v>48710</v>
      </c>
      <c r="G14" s="28">
        <v>42710</v>
      </c>
    </row>
    <row r="15" spans="1:7" x14ac:dyDescent="0.25">
      <c r="A15" s="27" t="s">
        <v>19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9" t="s">
        <v>20</v>
      </c>
      <c r="B16" s="28">
        <v>43043890</v>
      </c>
      <c r="C16" s="28">
        <v>0</v>
      </c>
      <c r="D16" s="28">
        <v>43043890</v>
      </c>
      <c r="E16" s="28">
        <v>25668183.800000001</v>
      </c>
      <c r="F16" s="28">
        <v>25668161.41</v>
      </c>
      <c r="G16" s="28">
        <v>-17375728.59</v>
      </c>
    </row>
    <row r="17" spans="1:7" x14ac:dyDescent="0.25">
      <c r="A17" s="30" t="s">
        <v>21</v>
      </c>
      <c r="B17" s="28">
        <v>29736612</v>
      </c>
      <c r="C17" s="28">
        <v>0</v>
      </c>
      <c r="D17" s="28">
        <v>29736612</v>
      </c>
      <c r="E17" s="28">
        <v>19189147.68</v>
      </c>
      <c r="F17" s="28">
        <v>19189125.289999999</v>
      </c>
      <c r="G17" s="28">
        <v>-10547486.710000001</v>
      </c>
    </row>
    <row r="18" spans="1:7" x14ac:dyDescent="0.25">
      <c r="A18" s="30" t="s">
        <v>22</v>
      </c>
      <c r="B18" s="28">
        <v>8171926</v>
      </c>
      <c r="C18" s="28">
        <v>0</v>
      </c>
      <c r="D18" s="28">
        <v>8171926</v>
      </c>
      <c r="E18" s="28">
        <v>4968936.53</v>
      </c>
      <c r="F18" s="28">
        <v>4968936.53</v>
      </c>
      <c r="G18" s="28">
        <v>-3202989.47</v>
      </c>
    </row>
    <row r="19" spans="1:7" x14ac:dyDescent="0.25">
      <c r="A19" s="30" t="s">
        <v>23</v>
      </c>
      <c r="B19" s="28">
        <v>1425407</v>
      </c>
      <c r="C19" s="28">
        <v>0</v>
      </c>
      <c r="D19" s="28">
        <v>1425407</v>
      </c>
      <c r="E19" s="28">
        <v>762243.98</v>
      </c>
      <c r="F19" s="28">
        <v>762243.98</v>
      </c>
      <c r="G19" s="28">
        <v>-663163.02</v>
      </c>
    </row>
    <row r="20" spans="1:7" x14ac:dyDescent="0.25">
      <c r="A20" s="30" t="s">
        <v>24</v>
      </c>
      <c r="B20" s="28">
        <v>625133</v>
      </c>
      <c r="C20" s="28">
        <v>0</v>
      </c>
      <c r="D20" s="28">
        <v>625133</v>
      </c>
      <c r="E20" s="28">
        <v>0</v>
      </c>
      <c r="F20" s="28">
        <v>0</v>
      </c>
      <c r="G20" s="28">
        <v>-625133</v>
      </c>
    </row>
    <row r="21" spans="1:7" x14ac:dyDescent="0.25">
      <c r="A21" s="30" t="s">
        <v>25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5">
      <c r="A22" s="30" t="s">
        <v>26</v>
      </c>
      <c r="B22" s="28">
        <v>2014823</v>
      </c>
      <c r="C22" s="28">
        <v>0</v>
      </c>
      <c r="D22" s="28">
        <v>2014823</v>
      </c>
      <c r="E22" s="28">
        <v>747855.61</v>
      </c>
      <c r="F22" s="28">
        <v>747855.61</v>
      </c>
      <c r="G22" s="28">
        <v>-1266967.3899999999</v>
      </c>
    </row>
    <row r="23" spans="1:7" x14ac:dyDescent="0.25">
      <c r="A23" s="30" t="s">
        <v>27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0" t="s">
        <v>28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30" t="s">
        <v>29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30" t="s">
        <v>30</v>
      </c>
      <c r="B26" s="28">
        <v>1069989</v>
      </c>
      <c r="C26" s="28">
        <v>0</v>
      </c>
      <c r="D26" s="28">
        <v>1069989</v>
      </c>
      <c r="E26" s="28">
        <v>0</v>
      </c>
      <c r="F26" s="28">
        <v>0</v>
      </c>
      <c r="G26" s="28">
        <v>-1069989</v>
      </c>
    </row>
    <row r="27" spans="1:7" x14ac:dyDescent="0.25">
      <c r="A27" s="30" t="s">
        <v>31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7" t="s">
        <v>32</v>
      </c>
      <c r="B28" s="28">
        <v>541508</v>
      </c>
      <c r="C28" s="28">
        <v>0</v>
      </c>
      <c r="D28" s="28">
        <v>541508</v>
      </c>
      <c r="E28" s="28">
        <v>221099.5</v>
      </c>
      <c r="F28" s="28">
        <v>221099.5</v>
      </c>
      <c r="G28" s="28">
        <v>-320408.5</v>
      </c>
    </row>
    <row r="29" spans="1:7" x14ac:dyDescent="0.25">
      <c r="A29" s="30" t="s">
        <v>33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x14ac:dyDescent="0.25">
      <c r="A30" s="30" t="s">
        <v>34</v>
      </c>
      <c r="B30" s="28">
        <v>451183</v>
      </c>
      <c r="C30" s="28">
        <v>0</v>
      </c>
      <c r="D30" s="28">
        <v>451183</v>
      </c>
      <c r="E30" s="28">
        <v>38414.67</v>
      </c>
      <c r="F30" s="28">
        <v>38414.67</v>
      </c>
      <c r="G30" s="28">
        <v>-412768.33</v>
      </c>
    </row>
    <row r="31" spans="1:7" x14ac:dyDescent="0.25">
      <c r="A31" s="30" t="s">
        <v>35</v>
      </c>
      <c r="B31" s="28">
        <v>90325</v>
      </c>
      <c r="C31" s="28">
        <v>0</v>
      </c>
      <c r="D31" s="28">
        <v>90325</v>
      </c>
      <c r="E31" s="28">
        <v>182684.83</v>
      </c>
      <c r="F31" s="28">
        <v>182684.83</v>
      </c>
      <c r="G31" s="28">
        <v>92359.83</v>
      </c>
    </row>
    <row r="32" spans="1:7" x14ac:dyDescent="0.25">
      <c r="A32" s="30" t="s">
        <v>36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</row>
    <row r="33" spans="1:7" x14ac:dyDescent="0.25">
      <c r="A33" s="30" t="s">
        <v>37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x14ac:dyDescent="0.25">
      <c r="A34" s="27" t="s">
        <v>38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5">
      <c r="A35" s="27" t="s">
        <v>39</v>
      </c>
      <c r="B35" s="28">
        <f t="shared" ref="B35:G35" si="0">B36</f>
        <v>9093777</v>
      </c>
      <c r="C35" s="28">
        <f t="shared" si="0"/>
        <v>0</v>
      </c>
      <c r="D35" s="28">
        <f t="shared" si="0"/>
        <v>9093777</v>
      </c>
      <c r="E35" s="28">
        <f t="shared" si="0"/>
        <v>197308.52</v>
      </c>
      <c r="F35" s="28">
        <f t="shared" si="0"/>
        <v>197308.52</v>
      </c>
      <c r="G35" s="28">
        <f t="shared" si="0"/>
        <v>-8896468.4800000004</v>
      </c>
    </row>
    <row r="36" spans="1:7" x14ac:dyDescent="0.25">
      <c r="A36" s="30" t="s">
        <v>40</v>
      </c>
      <c r="B36" s="28">
        <v>9093777</v>
      </c>
      <c r="C36" s="28">
        <v>0</v>
      </c>
      <c r="D36" s="28">
        <v>9093777</v>
      </c>
      <c r="E36" s="28">
        <v>197308.52</v>
      </c>
      <c r="F36" s="28">
        <v>197308.52</v>
      </c>
      <c r="G36" s="28">
        <v>-8896468.4800000004</v>
      </c>
    </row>
    <row r="37" spans="1:7" x14ac:dyDescent="0.25">
      <c r="A37" s="27" t="s">
        <v>41</v>
      </c>
      <c r="B37" s="28">
        <f t="shared" ref="B37:G37" si="1">B38+B39</f>
        <v>138921</v>
      </c>
      <c r="C37" s="28">
        <f t="shared" si="1"/>
        <v>0</v>
      </c>
      <c r="D37" s="28">
        <f t="shared" si="1"/>
        <v>138921</v>
      </c>
      <c r="E37" s="28">
        <f t="shared" si="1"/>
        <v>108782.18</v>
      </c>
      <c r="F37" s="28">
        <f t="shared" si="1"/>
        <v>108782.18</v>
      </c>
      <c r="G37" s="28">
        <f t="shared" si="1"/>
        <v>-30138.82</v>
      </c>
    </row>
    <row r="38" spans="1:7" x14ac:dyDescent="0.25">
      <c r="A38" s="30" t="s">
        <v>42</v>
      </c>
      <c r="B38" s="28">
        <v>138921</v>
      </c>
      <c r="C38" s="28">
        <v>0</v>
      </c>
      <c r="D38" s="28">
        <v>138921</v>
      </c>
      <c r="E38" s="28">
        <v>108782.18</v>
      </c>
      <c r="F38" s="28">
        <v>108782.18</v>
      </c>
      <c r="G38" s="28">
        <v>-30138.82</v>
      </c>
    </row>
    <row r="39" spans="1:7" x14ac:dyDescent="0.25">
      <c r="A39" s="30" t="s">
        <v>43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f>F39-B39</f>
        <v>0</v>
      </c>
    </row>
    <row r="40" spans="1:7" x14ac:dyDescent="0.25">
      <c r="A40" s="31"/>
      <c r="B40" s="28"/>
      <c r="C40" s="28"/>
      <c r="D40" s="28"/>
      <c r="E40" s="28"/>
      <c r="F40" s="28"/>
      <c r="G40" s="28"/>
    </row>
    <row r="41" spans="1:7" x14ac:dyDescent="0.25">
      <c r="A41" s="32" t="s">
        <v>44</v>
      </c>
      <c r="B41" s="33">
        <f t="shared" ref="B41:G41" si="2">SUM(B9,B10,B11,B12,B13,B14,B15,B16,B28,B34,B35,B37)</f>
        <v>57960247.960000001</v>
      </c>
      <c r="C41" s="33">
        <f t="shared" si="2"/>
        <v>0</v>
      </c>
      <c r="D41" s="33">
        <f t="shared" si="2"/>
        <v>57960247.960000001</v>
      </c>
      <c r="E41" s="33">
        <f t="shared" si="2"/>
        <v>29581169.25</v>
      </c>
      <c r="F41" s="33">
        <f t="shared" si="2"/>
        <v>29475085.23</v>
      </c>
      <c r="G41" s="33">
        <f t="shared" si="2"/>
        <v>-28485162.73</v>
      </c>
    </row>
    <row r="42" spans="1:7" x14ac:dyDescent="0.25">
      <c r="A42" s="32" t="s">
        <v>45</v>
      </c>
      <c r="B42" s="34"/>
      <c r="C42" s="34"/>
      <c r="D42" s="34"/>
      <c r="E42" s="34"/>
      <c r="F42" s="34"/>
      <c r="G42" s="33">
        <f>IF(G41&gt;0,G41,0)</f>
        <v>0</v>
      </c>
    </row>
    <row r="43" spans="1:7" x14ac:dyDescent="0.25">
      <c r="A43" s="31"/>
      <c r="B43" s="35"/>
      <c r="C43" s="35"/>
      <c r="D43" s="35"/>
      <c r="E43" s="35"/>
      <c r="F43" s="35"/>
      <c r="G43" s="35"/>
    </row>
    <row r="44" spans="1:7" x14ac:dyDescent="0.25">
      <c r="A44" s="32" t="s">
        <v>46</v>
      </c>
      <c r="B44" s="35"/>
      <c r="C44" s="35"/>
      <c r="D44" s="35"/>
      <c r="E44" s="35"/>
      <c r="F44" s="35"/>
      <c r="G44" s="35"/>
    </row>
    <row r="45" spans="1:7" x14ac:dyDescent="0.25">
      <c r="A45" s="27" t="s">
        <v>47</v>
      </c>
      <c r="B45" s="28">
        <f t="shared" ref="B45:G45" si="3">SUM(B46:B53)</f>
        <v>55022330</v>
      </c>
      <c r="C45" s="28">
        <f t="shared" si="3"/>
        <v>0</v>
      </c>
      <c r="D45" s="28">
        <f t="shared" si="3"/>
        <v>55022330</v>
      </c>
      <c r="E45" s="28">
        <f t="shared" si="3"/>
        <v>31417288.469999999</v>
      </c>
      <c r="F45" s="28">
        <f t="shared" si="3"/>
        <v>31417280.079999998</v>
      </c>
      <c r="G45" s="28">
        <f t="shared" si="3"/>
        <v>-23605049.920000002</v>
      </c>
    </row>
    <row r="46" spans="1:7" ht="17.25" customHeight="1" x14ac:dyDescent="0.25">
      <c r="A46" s="36" t="s">
        <v>48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</row>
    <row r="47" spans="1:7" ht="19.5" customHeight="1" x14ac:dyDescent="0.25">
      <c r="A47" s="36" t="s">
        <v>49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</row>
    <row r="48" spans="1:7" ht="24" customHeight="1" x14ac:dyDescent="0.25">
      <c r="A48" s="36" t="s">
        <v>50</v>
      </c>
      <c r="B48" s="28">
        <v>35781856</v>
      </c>
      <c r="C48" s="28">
        <v>0</v>
      </c>
      <c r="D48" s="28">
        <v>35781856</v>
      </c>
      <c r="E48" s="28">
        <v>22644556.300000001</v>
      </c>
      <c r="F48" s="28">
        <v>22644556.300000001</v>
      </c>
      <c r="G48" s="28">
        <v>-13137299.699999999</v>
      </c>
    </row>
    <row r="49" spans="1:7" ht="33.75" customHeight="1" x14ac:dyDescent="0.25">
      <c r="A49" s="36" t="s">
        <v>51</v>
      </c>
      <c r="B49" s="28">
        <v>19240474</v>
      </c>
      <c r="C49" s="28">
        <v>0</v>
      </c>
      <c r="D49" s="28">
        <v>19240474</v>
      </c>
      <c r="E49" s="28">
        <v>8772732.1699999999</v>
      </c>
      <c r="F49" s="28">
        <v>8772723.7799999993</v>
      </c>
      <c r="G49" s="28">
        <v>-10467750.220000001</v>
      </c>
    </row>
    <row r="50" spans="1:7" ht="27" customHeight="1" x14ac:dyDescent="0.25">
      <c r="A50" s="36" t="s">
        <v>52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</row>
    <row r="51" spans="1:7" ht="32.25" customHeight="1" x14ac:dyDescent="0.25">
      <c r="A51" s="36" t="s">
        <v>53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</row>
    <row r="52" spans="1:7" ht="44.25" customHeight="1" x14ac:dyDescent="0.25">
      <c r="A52" s="37" t="s">
        <v>54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7" ht="34.5" customHeight="1" x14ac:dyDescent="0.25">
      <c r="A53" s="30" t="s">
        <v>55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7" ht="28.5" customHeight="1" x14ac:dyDescent="0.25">
      <c r="A54" s="27" t="s">
        <v>56</v>
      </c>
      <c r="B54" s="28">
        <f t="shared" ref="B54:G54" si="4">SUM(B55:B58)</f>
        <v>0</v>
      </c>
      <c r="C54" s="28">
        <f t="shared" si="4"/>
        <v>0</v>
      </c>
      <c r="D54" s="28">
        <f t="shared" si="4"/>
        <v>0</v>
      </c>
      <c r="E54" s="28">
        <f t="shared" si="4"/>
        <v>0</v>
      </c>
      <c r="F54" s="28">
        <f t="shared" si="4"/>
        <v>0</v>
      </c>
      <c r="G54" s="28">
        <f t="shared" si="4"/>
        <v>0</v>
      </c>
    </row>
    <row r="55" spans="1:7" ht="19.5" customHeight="1" x14ac:dyDescent="0.25">
      <c r="A55" s="37" t="s">
        <v>57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f>F55-B55</f>
        <v>0</v>
      </c>
    </row>
    <row r="56" spans="1:7" ht="24.75" customHeight="1" x14ac:dyDescent="0.25">
      <c r="A56" s="36" t="s">
        <v>58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f t="shared" ref="G56:G58" si="5">F56-B56</f>
        <v>0</v>
      </c>
    </row>
    <row r="57" spans="1:7" ht="18" customHeight="1" x14ac:dyDescent="0.25">
      <c r="A57" s="36" t="s">
        <v>59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f t="shared" si="5"/>
        <v>0</v>
      </c>
    </row>
    <row r="58" spans="1:7" ht="18" customHeight="1" x14ac:dyDescent="0.25">
      <c r="A58" s="37" t="s">
        <v>60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f t="shared" si="5"/>
        <v>0</v>
      </c>
    </row>
    <row r="59" spans="1:7" x14ac:dyDescent="0.25">
      <c r="A59" s="27" t="s">
        <v>61</v>
      </c>
      <c r="B59" s="28">
        <f t="shared" ref="B59:G59" si="6">SUM(B60:B61)</f>
        <v>0</v>
      </c>
      <c r="C59" s="28">
        <f t="shared" si="6"/>
        <v>0</v>
      </c>
      <c r="D59" s="28">
        <f t="shared" si="6"/>
        <v>0</v>
      </c>
      <c r="E59" s="28">
        <f t="shared" si="6"/>
        <v>0</v>
      </c>
      <c r="F59" s="28">
        <f t="shared" si="6"/>
        <v>0</v>
      </c>
      <c r="G59" s="28">
        <f t="shared" si="6"/>
        <v>0</v>
      </c>
    </row>
    <row r="60" spans="1:7" ht="24" customHeight="1" x14ac:dyDescent="0.25">
      <c r="A60" s="36" t="s">
        <v>62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f>F60-B60</f>
        <v>0</v>
      </c>
    </row>
    <row r="61" spans="1:7" ht="15.75" customHeight="1" x14ac:dyDescent="0.25">
      <c r="A61" s="36" t="s">
        <v>63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f t="shared" ref="G61:G62" si="7">F61-B61</f>
        <v>0</v>
      </c>
    </row>
    <row r="62" spans="1:7" ht="21" customHeight="1" x14ac:dyDescent="0.25">
      <c r="A62" s="27" t="s">
        <v>64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f t="shared" si="7"/>
        <v>0</v>
      </c>
    </row>
    <row r="63" spans="1:7" x14ac:dyDescent="0.25">
      <c r="A63" s="27" t="s">
        <v>65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31"/>
      <c r="B64" s="35"/>
      <c r="C64" s="35"/>
      <c r="D64" s="35"/>
      <c r="E64" s="35"/>
      <c r="F64" s="35"/>
      <c r="G64" s="35"/>
    </row>
    <row r="65" spans="1:7" x14ac:dyDescent="0.25">
      <c r="A65" s="32" t="s">
        <v>66</v>
      </c>
      <c r="B65" s="33">
        <f t="shared" ref="B65:G65" si="8">B45+B54+B59+B62+B63</f>
        <v>55022330</v>
      </c>
      <c r="C65" s="33">
        <f t="shared" si="8"/>
        <v>0</v>
      </c>
      <c r="D65" s="33">
        <f t="shared" si="8"/>
        <v>55022330</v>
      </c>
      <c r="E65" s="33">
        <f t="shared" si="8"/>
        <v>31417288.469999999</v>
      </c>
      <c r="F65" s="33">
        <f t="shared" si="8"/>
        <v>31417280.079999998</v>
      </c>
      <c r="G65" s="33">
        <f t="shared" si="8"/>
        <v>-23605049.920000002</v>
      </c>
    </row>
    <row r="66" spans="1:7" x14ac:dyDescent="0.25">
      <c r="A66" s="31"/>
      <c r="B66" s="35"/>
      <c r="C66" s="35"/>
      <c r="D66" s="35"/>
      <c r="E66" s="35"/>
      <c r="F66" s="35"/>
      <c r="G66" s="35"/>
    </row>
    <row r="67" spans="1:7" x14ac:dyDescent="0.25">
      <c r="A67" s="32" t="s">
        <v>67</v>
      </c>
      <c r="B67" s="33">
        <f t="shared" ref="B67:G67" si="9">B68</f>
        <v>0</v>
      </c>
      <c r="C67" s="33">
        <f t="shared" si="9"/>
        <v>0</v>
      </c>
      <c r="D67" s="33">
        <f t="shared" si="9"/>
        <v>0</v>
      </c>
      <c r="E67" s="33">
        <f t="shared" si="9"/>
        <v>0</v>
      </c>
      <c r="F67" s="33">
        <f t="shared" si="9"/>
        <v>0</v>
      </c>
      <c r="G67" s="33">
        <f t="shared" si="9"/>
        <v>0</v>
      </c>
    </row>
    <row r="68" spans="1:7" x14ac:dyDescent="0.25">
      <c r="A68" s="27" t="s">
        <v>68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f>F68-B68</f>
        <v>0</v>
      </c>
    </row>
    <row r="69" spans="1:7" x14ac:dyDescent="0.25">
      <c r="A69" s="31"/>
      <c r="B69" s="35"/>
      <c r="C69" s="35"/>
      <c r="D69" s="35"/>
      <c r="E69" s="35"/>
      <c r="F69" s="35"/>
      <c r="G69" s="35"/>
    </row>
    <row r="70" spans="1:7" x14ac:dyDescent="0.25">
      <c r="A70" s="32" t="s">
        <v>69</v>
      </c>
      <c r="B70" s="33">
        <f t="shared" ref="B70:G70" si="10">B41+B65+B67</f>
        <v>112982577.96000001</v>
      </c>
      <c r="C70" s="33">
        <f t="shared" si="10"/>
        <v>0</v>
      </c>
      <c r="D70" s="33">
        <f t="shared" si="10"/>
        <v>112982577.96000001</v>
      </c>
      <c r="E70" s="33">
        <f t="shared" si="10"/>
        <v>60998457.719999999</v>
      </c>
      <c r="F70" s="33">
        <f t="shared" si="10"/>
        <v>60892365.310000002</v>
      </c>
      <c r="G70" s="33">
        <f t="shared" si="10"/>
        <v>-52090212.650000006</v>
      </c>
    </row>
    <row r="71" spans="1:7" x14ac:dyDescent="0.25">
      <c r="A71" s="31"/>
      <c r="B71" s="35"/>
      <c r="C71" s="35"/>
      <c r="D71" s="35"/>
      <c r="E71" s="35"/>
      <c r="F71" s="35"/>
      <c r="G71" s="35"/>
    </row>
    <row r="72" spans="1:7" x14ac:dyDescent="0.25">
      <c r="A72" s="32" t="s">
        <v>70</v>
      </c>
      <c r="B72" s="35"/>
      <c r="C72" s="35"/>
      <c r="D72" s="35"/>
      <c r="E72" s="35"/>
      <c r="F72" s="35"/>
      <c r="G72" s="35"/>
    </row>
    <row r="73" spans="1:7" ht="38.25" customHeight="1" x14ac:dyDescent="0.25">
      <c r="A73" s="38" t="s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f>F73-B73</f>
        <v>0</v>
      </c>
    </row>
    <row r="74" spans="1:7" ht="39" customHeight="1" x14ac:dyDescent="0.25">
      <c r="A74" s="38" t="s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f>F74-B74</f>
        <v>0</v>
      </c>
    </row>
    <row r="75" spans="1:7" ht="25.5" customHeight="1" x14ac:dyDescent="0.25">
      <c r="A75" s="39" t="s">
        <v>73</v>
      </c>
      <c r="B75" s="33">
        <f t="shared" ref="B75:G75" si="11">B73+B74</f>
        <v>0</v>
      </c>
      <c r="C75" s="33">
        <f t="shared" si="11"/>
        <v>0</v>
      </c>
      <c r="D75" s="33">
        <f t="shared" si="11"/>
        <v>0</v>
      </c>
      <c r="E75" s="33">
        <f t="shared" si="11"/>
        <v>0</v>
      </c>
      <c r="F75" s="33">
        <f t="shared" si="11"/>
        <v>0</v>
      </c>
      <c r="G75" s="33">
        <f t="shared" si="11"/>
        <v>0</v>
      </c>
    </row>
    <row r="76" spans="1:7" x14ac:dyDescent="0.25">
      <c r="A76" s="40"/>
      <c r="B76" s="41"/>
      <c r="C76" s="41"/>
      <c r="D76" s="41"/>
      <c r="E76" s="41"/>
      <c r="F76" s="41"/>
      <c r="G76" s="41"/>
    </row>
    <row r="80" spans="1:7" x14ac:dyDescent="0.25">
      <c r="A80" s="13" t="s">
        <v>74</v>
      </c>
      <c r="B80" s="13"/>
      <c r="C80" s="13"/>
      <c r="D80" s="13"/>
      <c r="E80" s="13"/>
      <c r="F80" s="13"/>
      <c r="G80" s="13"/>
    </row>
    <row r="81" spans="1:7" x14ac:dyDescent="0.25">
      <c r="A81" s="13" t="s">
        <v>75</v>
      </c>
      <c r="B81" s="13"/>
      <c r="C81" s="13"/>
      <c r="D81" s="13"/>
      <c r="E81" s="13"/>
      <c r="F81" s="13"/>
      <c r="G81" s="13"/>
    </row>
    <row r="82" spans="1:7" x14ac:dyDescent="0.25">
      <c r="A82" s="14" t="s">
        <v>76</v>
      </c>
      <c r="B82" s="14"/>
      <c r="C82" s="14"/>
      <c r="D82" s="14"/>
      <c r="E82" s="14"/>
      <c r="F82" s="14"/>
      <c r="G82" s="14"/>
    </row>
    <row r="83" spans="1:7" x14ac:dyDescent="0.25">
      <c r="A83" s="14" t="s">
        <v>77</v>
      </c>
      <c r="B83" s="14"/>
      <c r="C83" s="14"/>
      <c r="D83" s="14"/>
      <c r="E83" s="14"/>
      <c r="F83" s="14"/>
      <c r="G83" s="14"/>
    </row>
    <row r="84" spans="1:7" x14ac:dyDescent="0.25">
      <c r="A84" s="15"/>
      <c r="D84" s="16"/>
      <c r="E84" s="16"/>
    </row>
    <row r="85" spans="1:7" x14ac:dyDescent="0.25">
      <c r="A85" s="17"/>
      <c r="B85" s="17"/>
      <c r="C85" s="17"/>
      <c r="D85" s="16"/>
      <c r="E85" s="16"/>
    </row>
    <row r="86" spans="1:7" x14ac:dyDescent="0.25">
      <c r="A86" s="17"/>
      <c r="B86" s="17"/>
      <c r="C86" s="17"/>
      <c r="D86" s="16"/>
      <c r="E86" s="16"/>
    </row>
    <row r="87" spans="1:7" ht="15" customHeight="1" x14ac:dyDescent="0.25">
      <c r="A87" s="18" t="s">
        <v>78</v>
      </c>
      <c r="B87" s="18"/>
      <c r="C87" s="19"/>
      <c r="D87" s="18" t="s">
        <v>79</v>
      </c>
      <c r="E87" s="18"/>
      <c r="F87" s="18"/>
      <c r="G87" s="18"/>
    </row>
    <row r="88" spans="1:7" x14ac:dyDescent="0.25">
      <c r="A88" s="17"/>
      <c r="D88" s="16"/>
      <c r="E88" s="19"/>
    </row>
    <row r="89" spans="1:7" x14ac:dyDescent="0.25">
      <c r="A89" s="17"/>
      <c r="D89" s="16"/>
      <c r="E89" s="17"/>
    </row>
    <row r="90" spans="1:7" x14ac:dyDescent="0.25">
      <c r="A90" s="17"/>
      <c r="D90" s="16"/>
      <c r="E90" s="17"/>
    </row>
    <row r="91" spans="1:7" ht="15" customHeight="1" x14ac:dyDescent="0.25">
      <c r="A91" s="18" t="s">
        <v>80</v>
      </c>
      <c r="B91" s="18"/>
      <c r="C91" s="19"/>
      <c r="D91" s="18" t="s">
        <v>81</v>
      </c>
      <c r="E91" s="18"/>
      <c r="F91" s="18"/>
      <c r="G91" s="18"/>
    </row>
    <row r="92" spans="1:7" x14ac:dyDescent="0.25">
      <c r="A92" s="17"/>
      <c r="D92" s="19"/>
      <c r="E92" s="19"/>
    </row>
    <row r="93" spans="1:7" x14ac:dyDescent="0.25">
      <c r="A93" s="17"/>
      <c r="D93" s="17"/>
      <c r="E93" s="19"/>
    </row>
    <row r="94" spans="1:7" x14ac:dyDescent="0.25">
      <c r="A94" s="17"/>
      <c r="D94" s="17"/>
      <c r="E94" s="19"/>
    </row>
    <row r="95" spans="1:7" ht="15" customHeight="1" x14ac:dyDescent="0.25">
      <c r="A95" s="18" t="s">
        <v>82</v>
      </c>
      <c r="B95" s="18"/>
      <c r="C95" s="19"/>
      <c r="D95" s="18" t="s">
        <v>83</v>
      </c>
      <c r="E95" s="18"/>
      <c r="F95" s="18"/>
      <c r="G95" s="18"/>
    </row>
    <row r="96" spans="1:7" x14ac:dyDescent="0.25">
      <c r="A96" s="17"/>
      <c r="C96" s="17"/>
      <c r="D96" s="19"/>
      <c r="E96" s="16"/>
    </row>
    <row r="97" spans="1:7" x14ac:dyDescent="0.25">
      <c r="A97" s="17"/>
      <c r="C97" s="19"/>
      <c r="D97" s="17"/>
      <c r="E97" s="16"/>
    </row>
    <row r="98" spans="1:7" x14ac:dyDescent="0.25">
      <c r="A98" s="17"/>
      <c r="C98" s="19"/>
      <c r="D98" s="17"/>
      <c r="E98" s="16"/>
    </row>
    <row r="99" spans="1:7" ht="15" customHeight="1" x14ac:dyDescent="0.25">
      <c r="A99" s="18" t="s">
        <v>84</v>
      </c>
      <c r="B99" s="18"/>
      <c r="C99" s="19"/>
      <c r="D99" s="18" t="s">
        <v>85</v>
      </c>
      <c r="E99" s="18"/>
      <c r="F99" s="18"/>
      <c r="G99" s="18"/>
    </row>
    <row r="100" spans="1:7" x14ac:dyDescent="0.25">
      <c r="A100" s="42"/>
      <c r="D100" s="16"/>
      <c r="E100" s="16"/>
    </row>
    <row r="101" spans="1:7" x14ac:dyDescent="0.25">
      <c r="A101" s="42"/>
      <c r="D101" s="16"/>
      <c r="E101" s="16"/>
    </row>
    <row r="102" spans="1:7" x14ac:dyDescent="0.25">
      <c r="A102" s="42"/>
      <c r="D102" s="16"/>
      <c r="E102" s="16"/>
    </row>
    <row r="103" spans="1:7" ht="15" customHeight="1" x14ac:dyDescent="0.25">
      <c r="A103" s="18" t="s">
        <v>86</v>
      </c>
      <c r="B103" s="18"/>
      <c r="C103" s="19"/>
      <c r="D103" s="18" t="s">
        <v>87</v>
      </c>
      <c r="E103" s="18"/>
      <c r="F103" s="18"/>
      <c r="G103" s="18"/>
    </row>
    <row r="104" spans="1:7" x14ac:dyDescent="0.25">
      <c r="A104" s="17"/>
      <c r="D104" s="16"/>
      <c r="E104" s="16"/>
    </row>
    <row r="105" spans="1:7" x14ac:dyDescent="0.25">
      <c r="A105" s="17"/>
      <c r="D105" s="16"/>
      <c r="E105" s="16"/>
    </row>
    <row r="106" spans="1:7" x14ac:dyDescent="0.25">
      <c r="A106" s="17"/>
      <c r="D106" s="16"/>
      <c r="E106" s="16"/>
    </row>
    <row r="107" spans="1:7" ht="15" customHeight="1" x14ac:dyDescent="0.25">
      <c r="A107" s="18" t="s">
        <v>88</v>
      </c>
      <c r="B107" s="18"/>
      <c r="C107" s="19"/>
      <c r="D107" s="18" t="s">
        <v>89</v>
      </c>
      <c r="E107" s="18"/>
      <c r="F107" s="18"/>
      <c r="G107" s="18"/>
    </row>
  </sheetData>
  <mergeCells count="24">
    <mergeCell ref="D87:G87"/>
    <mergeCell ref="D91:G91"/>
    <mergeCell ref="D95:G95"/>
    <mergeCell ref="D99:G99"/>
    <mergeCell ref="D103:G103"/>
    <mergeCell ref="D107:G107"/>
    <mergeCell ref="A87:B87"/>
    <mergeCell ref="A91:B91"/>
    <mergeCell ref="A95:B95"/>
    <mergeCell ref="A99:B99"/>
    <mergeCell ref="A103:B103"/>
    <mergeCell ref="A107:B107"/>
    <mergeCell ref="A80:G80"/>
    <mergeCell ref="A81:G81"/>
    <mergeCell ref="A82:G82"/>
    <mergeCell ref="A83:G83"/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2024-10-27T01:26:04Z</dcterms:modified>
</cp:coreProperties>
</file>